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3E96275E-614D-45E8-990A-D81F08B08F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rtificacion Giro A EPS Proces" sheetId="1" r:id="rId1"/>
  </sheets>
  <definedNames>
    <definedName name="_xlnm._FilterDatabase" localSheetId="0" hidden="1">'Certificacion Giro A EPS Proces'!$A$11:$AI$11</definedName>
    <definedName name="_xlnm.Print_Area" localSheetId="0">'Certificacion Giro A EPS Proces'!$A$1:$J$46</definedName>
    <definedName name="_xlnm.Print_Titles" localSheetId="0">'Certificacion Giro A EPS Proces'!$1:$6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N42" i="1"/>
  <c r="N47" i="1" s="1"/>
  <c r="L42" i="1"/>
  <c r="L47" i="1"/>
  <c r="K47" i="1"/>
  <c r="J47" i="1"/>
  <c r="I47" i="1"/>
  <c r="H47" i="1"/>
  <c r="G47" i="1"/>
  <c r="F47" i="1"/>
  <c r="E47" i="1"/>
  <c r="D47" i="1"/>
  <c r="C47" i="1"/>
</calcChain>
</file>

<file path=xl/sharedStrings.xml><?xml version="1.0" encoding="utf-8"?>
<sst xmlns="http://schemas.openxmlformats.org/spreadsheetml/2006/main" count="93" uniqueCount="92">
  <si>
    <t>LIQUIDACIÓN MENSUAL DE AFILIADOS - GIRO A ENTIDADES PROMOTORAS DE SALUD
SEPTIEMBRE 2022</t>
  </si>
  <si>
    <t>Fecha de giro: 7/09/2022</t>
  </si>
  <si>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</si>
  <si>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</si>
  <si>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</si>
  <si>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</si>
  <si>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</si>
  <si>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</si>
  <si>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</si>
  <si>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</si>
  <si>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</si>
  <si>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</si>
  <si>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Compra de Cartera</t>
  </si>
  <si>
    <t>Descuento de Cuenta de Alto Costo</t>
  </si>
  <si>
    <t>Descuento de 
Tasa Compensada</t>
  </si>
  <si>
    <t>Giro Directo a IPS y/o proveedores - Proceso*</t>
  </si>
  <si>
    <t>Giro Neto a EPS</t>
  </si>
  <si>
    <t>CCF023</t>
  </si>
  <si>
    <t>COMFAGUAJIRA</t>
  </si>
  <si>
    <t>CCF024</t>
  </si>
  <si>
    <t>COMFAMILIAR HUILA</t>
  </si>
  <si>
    <t>CCF033</t>
  </si>
  <si>
    <t>FAMILIAR DE COLOMBIA EPS</t>
  </si>
  <si>
    <t>CCF050</t>
  </si>
  <si>
    <t>COMFAORIENTE</t>
  </si>
  <si>
    <t>CCF055</t>
  </si>
  <si>
    <t>CAJACOPI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</si>
  <si>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</si>
  <si>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</si>
  <si>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</si>
  <si>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</si>
  <si>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</si>
  <si>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</si>
  <si>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</si>
  <si>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</si>
  <si>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</si>
  <si>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AIC</t>
  </si>
  <si>
    <t>EPSI04</t>
  </si>
  <si>
    <t>ANAS WAYUU EPSI</t>
  </si>
  <si>
    <t>EPSI05</t>
  </si>
  <si>
    <t>MALLAMAS</t>
  </si>
  <si>
    <t>EPSI06</t>
  </si>
  <si>
    <t xml:space="preserve">PIJAOS 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</si>
  <si>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</si>
  <si>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</si>
  <si>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</si>
  <si>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</si>
  <si>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</si>
  <si>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</si>
  <si>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</si>
  <si>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</si>
  <si>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</si>
  <si>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 SURA</t>
  </si>
  <si>
    <t>EPSS12</t>
  </si>
  <si>
    <t>COMFENALCO VALLE E.P.S.</t>
  </si>
  <si>
    <t>EPSS17</t>
  </si>
  <si>
    <t>E.P.S. FAMISANAR LTDA.</t>
  </si>
  <si>
    <t>EPSS18</t>
  </si>
  <si>
    <t>EPS S.O.S. S.A.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</si>
  <si>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</si>
  <si>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</si>
  <si>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</si>
  <si>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</si>
  <si>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</si>
  <si>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</si>
  <si>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</si>
  <si>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NUEVA EPSS</t>
  </si>
  <si>
    <t>EPSS42</t>
  </si>
  <si>
    <t>COOSALUD MOVILIDAD</t>
  </si>
  <si>
    <t>EPSS46</t>
  </si>
  <si>
    <t>SALUD MIA EPS</t>
  </si>
  <si>
    <t>EPSS48</t>
  </si>
  <si>
    <t>MUTUAL SER MOVILIDAD</t>
  </si>
  <si>
    <t>ESS024</t>
  </si>
  <si>
    <t>COOSALUD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</si>
  <si>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</si>
  <si>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</si>
  <si>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</si>
  <si>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</si>
  <si>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</si>
  <si>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</si>
  <si>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</si>
  <si>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</si>
  <si>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EPSS44</t>
  </si>
  <si>
    <t>MEDIMAS</t>
  </si>
  <si>
    <t>EPSS45</t>
  </si>
  <si>
    <t>TOTAL</t>
  </si>
  <si>
    <t>* El giro directo se realiza de acuerdo con los valores programados por las EPS, en virtud de la Resolución 1587 y 4621 de 2016 y la Resolución 3110 de 2018.</t>
  </si>
  <si>
    <t>Giro Directo a IPS y/o proveedores - Complemento**</t>
  </si>
  <si>
    <t>Fecha de giro Complemento</t>
  </si>
  <si>
    <t>El "Giro Neto a EPS" no se aplicó, en virtud de la Resolución 2022320030004342-6 del 28 de junio de 2022 de la SNS. El 15/09/2022 se aplicó giro a la EPS, por valor de $2.793.713.821,75, atendiendo comunicación de la EPS, número 20221422089642 del 8 de septiembre de 2022. El 5/10/2022 se aplicó giro a IPS, por valor de $5.539.967.225,00, atendiendo comunicación de la SNS, número 20223200101336341 del 27 de septiembre, radicada en la ADRES con número 20221422274722 del 28 de septiembre de 2022. El 6/10/2022 se aplicó giro a IPS, por valor de $22.569.298.069, atendiendo comunicación de la SNS, número 20223200101336541 del 27 de septiembre, radicada en la ADRES con número 20221422267092 del 28 de septiembre de 2022. El 14/10/2022 se aplicó giro a la EPS, por valor de $1.687.682.555,40, atendiendo comunicación de la SNS número 20223200101366271 del 02 de octubre de 2022 y alcance con comunicación 20223200101420111 del 11 de octubre de 2022.</t>
  </si>
  <si>
    <t>El "Giro Neto a EPS" no se aplicó, en virtud de la Resolución 2022320010005521-6 del 26 de agosto de 2022 de la SNS. El 12/02/2024 se aplicó giro a IPS, por valor de $5.267.272.449,00 y a tesorería de la EPS por valor de $26.646.327,00, atendiendo comunicación  del 01 de febrero de 2024, allegada por correo electrónico de la misma fecha por parte del Agente Especial Liquidador de la EPS COMFAMILIAR 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</si>
</sst>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_-* #,##0\ _€_-;\-* #,##0\ _€_-;_-* &quot;-&quot;??\ _€_-;_-@_-"/>
  </numFmts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21" fillId="0" borderId="0" xfId="0" applyFont="1"/>
    <xf numFmtId="0" fontId="19" fillId="0" borderId="0" xfId="0" applyFont="1"/>
    <xf numFmtId="164" fontId="21" fillId="0" borderId="0" xfId="52" applyFont="1" applyFill="1" applyBorder="1"/>
    <xf numFmtId="0" fontId="26" fillId="0" borderId="0" xfId="0" applyFont="1"/>
    <xf numFmtId="0" fontId="21" fillId="0" borderId="1" xfId="0" applyFont="1" applyBorder="1"/>
    <xf numFmtId="43" fontId="21" fillId="0" borderId="0" xfId="0" applyNumberFormat="1" applyFont="1"/>
    <xf numFmtId="0" fontId="24" fillId="0" borderId="0" xfId="0" applyFont="1"/>
    <xf numFmtId="0" fontId="27" fillId="0" borderId="0" xfId="0" applyFont="1"/>
    <xf numFmtId="0" fontId="22" fillId="0" borderId="0" xfId="0" applyFont="1"/>
    <xf numFmtId="3" fontId="21" fillId="0" borderId="0" xfId="0" applyNumberFormat="1" applyFont="1"/>
    <xf numFmtId="0" fontId="21" fillId="0" borderId="1" xfId="0" applyFont="1" applyBorder="1" applyAlignment="1">
      <alignment horizontal="justify" vertical="top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justify" vertical="top"/>
    </xf>
    <xf numFmtId="0" fontId="21" fillId="0" borderId="1" xfId="0" applyFont="1" applyBorder="1" applyAlignment="1">
      <alignment horizontal="justify" vertical="top" wrapText="1"/>
    </xf>
    <xf numFmtId="164" fontId="23" fillId="33" borderId="1" xfId="52" applyFont="1" applyFill="1" applyBorder="1" applyAlignment="1">
      <alignment horizontal="center" vertical="center" wrapText="1"/>
    </xf>
    <xf numFmtId="164" fontId="21" fillId="0" borderId="0" xfId="52" applyFont="1" applyFill="1" applyBorder="1" applyAlignment="1">
      <alignment vertical="center"/>
    </xf>
    <xf numFmtId="164" fontId="22" fillId="0" borderId="0" xfId="52" applyFont="1" applyFill="1" applyAlignment="1">
      <alignment vertical="center"/>
    </xf>
    <xf numFmtId="164" fontId="19" fillId="0" borderId="0" xfId="52" applyFont="1" applyFill="1" applyBorder="1" applyAlignment="1">
      <alignment vertical="center"/>
    </xf>
    <xf numFmtId="164" fontId="21" fillId="0" borderId="0" xfId="52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1" fillId="0" borderId="0" xfId="52" applyNumberFormat="1" applyFont="1" applyFill="1" applyBorder="1" applyAlignment="1">
      <alignment vertical="center"/>
    </xf>
    <xf numFmtId="10" fontId="21" fillId="0" borderId="0" xfId="55" applyNumberFormat="1" applyFont="1" applyFill="1" applyBorder="1" applyAlignment="1">
      <alignment vertical="center"/>
    </xf>
    <xf numFmtId="0" fontId="21" fillId="0" borderId="0" xfId="0" applyFont="1" applyAlignment="1">
      <alignment horizontal="justify" vertical="top" wrapText="1"/>
    </xf>
    <xf numFmtId="0" fontId="21" fillId="34" borderId="0" xfId="0" applyFont="1" applyFill="1"/>
    <xf numFmtId="0" fontId="19" fillId="34" borderId="0" xfId="0" applyFont="1" applyFill="1"/>
    <xf numFmtId="43" fontId="21" fillId="34" borderId="0" xfId="0" applyNumberFormat="1" applyFont="1" applyFill="1"/>
    <xf numFmtId="4" fontId="0" fillId="34" borderId="0" xfId="0" applyNumberFormat="1" applyFill="1"/>
    <xf numFmtId="165" fontId="21" fillId="34" borderId="0" xfId="0" applyNumberFormat="1" applyFont="1" applyFill="1" applyAlignment="1">
      <alignment wrapText="1"/>
    </xf>
    <xf numFmtId="14" fontId="2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3" fillId="3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readingOrder="1"/>
    </xf>
    <xf numFmtId="164" fontId="23" fillId="33" borderId="1" xfId="52" applyFont="1" applyFill="1" applyBorder="1" applyAlignment="1">
      <alignment horizontal="center" vertical="center" wrapText="1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2 4" xfId="54" xr:uid="{00000000-0005-0000-0000-000024000000}"/>
    <cellStyle name="Millares 3" xfId="37" xr:uid="{00000000-0005-0000-0000-000025000000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tas 2" xfId="40" xr:uid="{00000000-0005-0000-0000-000030000000}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8000000}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57150</xdr:rowOff>
    </xdr:from>
    <xdr:to>
      <xdr:col>1</xdr:col>
      <xdr:colOff>1352550</xdr:colOff>
      <xdr:row>5</xdr:row>
      <xdr:rowOff>238126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33400"/>
          <a:ext cx="1866899" cy="466726"/>
        </a:xfrm>
        <a:prstGeom prst="rect">
          <a:avLst/>
        </a:prstGeom>
      </xdr:spPr>
    </xdr:pic>
    <xdr:clientData/>
  </xdr:twoCellAnchor>
  <xdr:twoCellAnchor editAs="oneCell">
    <xdr:from>
      <xdr:col>14</xdr:col>
      <xdr:colOff>2695575</xdr:colOff>
      <xdr:row>3</xdr:row>
      <xdr:rowOff>57148</xdr:rowOff>
    </xdr:from>
    <xdr:to>
      <xdr:col>14</xdr:col>
      <xdr:colOff>5372100</xdr:colOff>
      <xdr:row>5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76EE8F-44EE-4344-91B4-01A3AEA60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533398"/>
          <a:ext cx="2676525" cy="51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54"/>
  <sheetViews>
    <sheetView showGridLines="0" tabSelected="1" zoomScaleNormal="100" workbookViewId="0">
      <selection activeCell="A10" sqref="A10:A11"/>
    </sheetView>
  </sheetViews>
  <sheetFormatPr baseColWidth="10" defaultColWidth="11.42578125" defaultRowHeight="11.25" x14ac:dyDescent="0.2"/>
  <cols>
    <col min="1" max="1" width="7.85546875" style="1" customWidth="1"/>
    <col min="2" max="2" width="21.5703125" style="1" bestFit="1" customWidth="1"/>
    <col min="3" max="3" width="16.140625" style="16" bestFit="1" customWidth="1"/>
    <col min="4" max="4" width="13.85546875" style="16" bestFit="1" customWidth="1"/>
    <col min="5" max="5" width="16.140625" style="16" bestFit="1" customWidth="1"/>
    <col min="6" max="6" width="18.85546875" style="16" customWidth="1"/>
    <col min="7" max="7" width="13.85546875" style="16" bestFit="1" customWidth="1"/>
    <col min="8" max="8" width="9.85546875" style="16" bestFit="1" customWidth="1"/>
    <col min="9" max="9" width="12.5703125" style="16" bestFit="1" customWidth="1"/>
    <col min="10" max="10" width="15.5703125" style="16" customWidth="1"/>
    <col min="11" max="11" width="17.7109375" style="16" bestFit="1" customWidth="1"/>
    <col min="12" max="12" width="14.42578125" style="16" customWidth="1"/>
    <col min="13" max="13" width="12.28515625" style="16" bestFit="1" customWidth="1"/>
    <col min="14" max="14" width="16" style="16" customWidth="1"/>
    <col min="15" max="15" width="82.140625" style="1" customWidth="1"/>
    <col min="16" max="16" width="15.42578125" style="1" bestFit="1" customWidth="1"/>
    <col min="17" max="17" width="15.28515625" style="26" bestFit="1" customWidth="1"/>
    <col min="18" max="31" width="11.42578125" style="26"/>
    <col min="32" max="16384" width="11.42578125" style="1"/>
  </cols>
  <sheetData>
    <row r="2" spans="1:35" ht="15" x14ac:dyDescent="0.25">
      <c r="O2"/>
    </row>
    <row r="3" spans="1:35" x14ac:dyDescent="0.2">
      <c r="O3" s="13"/>
    </row>
    <row r="4" spans="1:35" x14ac:dyDescent="0.2">
      <c r="N4" s="1"/>
      <c r="O4" s="25"/>
    </row>
    <row r="5" spans="1:35" x14ac:dyDescent="0.2">
      <c r="N5" s="1"/>
      <c r="O5" s="25"/>
    </row>
    <row r="6" spans="1:35" ht="26.25" customHeight="1" x14ac:dyDescent="0.2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35" x14ac:dyDescent="0.2">
      <c r="N7" s="1"/>
      <c r="O7" s="25"/>
    </row>
    <row r="8" spans="1:35" s="2" customFormat="1" ht="12.75" x14ac:dyDescent="0.2">
      <c r="A8" s="8" t="s">
        <v>1</v>
      </c>
      <c r="B8" s="9"/>
      <c r="C8" s="17"/>
      <c r="D8" s="17"/>
      <c r="E8" s="17"/>
      <c r="F8" s="18"/>
      <c r="G8" s="18"/>
      <c r="H8" s="18"/>
      <c r="I8" s="18"/>
      <c r="J8" s="18"/>
      <c r="K8" s="18"/>
      <c r="L8" s="18"/>
      <c r="M8" s="18"/>
      <c r="N8" s="1"/>
      <c r="O8" s="25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5" x14ac:dyDescent="0.2">
      <c r="G9" s="19"/>
      <c r="H9" s="19"/>
      <c r="I9" s="19"/>
      <c r="J9" s="19"/>
      <c r="K9" s="19"/>
      <c r="L9" s="19"/>
      <c r="M9" s="19"/>
      <c r="N9" s="19"/>
      <c r="O9" s="13"/>
    </row>
    <row r="10" spans="1:35" ht="21" customHeight="1" x14ac:dyDescent="0.2">
      <c r="A10" s="33" t="s">
        <v>2</v>
      </c>
      <c r="B10" s="33" t="s">
        <v>3</v>
      </c>
      <c r="C10" s="35" t="s">
        <v>4</v>
      </c>
      <c r="D10" s="35"/>
      <c r="E10" s="35"/>
      <c r="F10" s="35" t="s">
        <v>5</v>
      </c>
      <c r="G10" s="35"/>
      <c r="H10" s="35"/>
      <c r="I10" s="35"/>
      <c r="J10" s="35"/>
      <c r="K10" s="35"/>
      <c r="L10" s="35"/>
      <c r="M10" s="35"/>
      <c r="N10" s="35"/>
      <c r="O10" s="33" t="s">
        <v>6</v>
      </c>
    </row>
    <row r="11" spans="1:35" ht="47.25" customHeight="1" x14ac:dyDescent="0.2">
      <c r="A11" s="33"/>
      <c r="B11" s="33"/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14</v>
      </c>
      <c r="K11" s="15" t="s">
        <v>15</v>
      </c>
      <c r="L11" s="15" t="s">
        <v>88</v>
      </c>
      <c r="M11" s="15" t="s">
        <v>89</v>
      </c>
      <c r="N11" s="15" t="s">
        <v>16</v>
      </c>
      <c r="O11" s="33"/>
    </row>
    <row r="12" spans="1:35" ht="11.25" customHeight="1" x14ac:dyDescent="0.2">
      <c r="A12" s="5" t="s">
        <v>17</v>
      </c>
      <c r="B12" s="5" t="s">
        <v>18</v>
      </c>
      <c r="C12" s="20">
        <v>24393574322.719997</v>
      </c>
      <c r="D12" s="20">
        <v>751666794.25000036</v>
      </c>
      <c r="E12" s="20">
        <v>23641907528.469986</v>
      </c>
      <c r="F12" s="20">
        <v>23363662079.400002</v>
      </c>
      <c r="G12" s="20">
        <v>908363860.25999999</v>
      </c>
      <c r="H12" s="20">
        <v>0</v>
      </c>
      <c r="I12" s="20">
        <v>0</v>
      </c>
      <c r="J12" s="20">
        <v>0</v>
      </c>
      <c r="K12" s="20">
        <v>19589050396</v>
      </c>
      <c r="L12" s="20"/>
      <c r="M12" s="20"/>
      <c r="N12" s="20">
        <v>2866247823.1399999</v>
      </c>
      <c r="O12" s="5"/>
      <c r="AD12" s="28"/>
      <c r="AE12" s="28"/>
      <c r="AF12" s="6"/>
      <c r="AG12" s="6"/>
      <c r="AH12" s="6"/>
      <c r="AI12" s="6"/>
    </row>
    <row r="13" spans="1:35" ht="47.25" customHeight="1" x14ac:dyDescent="0.2">
      <c r="A13" s="5" t="s">
        <v>19</v>
      </c>
      <c r="B13" s="5" t="s">
        <v>20</v>
      </c>
      <c r="C13" s="20">
        <v>9045234637.849968</v>
      </c>
      <c r="D13" s="20">
        <v>901024580.03999829</v>
      </c>
      <c r="E13" s="20">
        <v>8144210057.8099976</v>
      </c>
      <c r="F13" s="20">
        <v>8143546756.4899998</v>
      </c>
      <c r="G13" s="20">
        <v>358540789.08999997</v>
      </c>
      <c r="H13" s="20">
        <v>0</v>
      </c>
      <c r="I13" s="20">
        <v>197017314</v>
      </c>
      <c r="J13" s="20">
        <v>0</v>
      </c>
      <c r="K13" s="20">
        <v>0</v>
      </c>
      <c r="L13" s="20">
        <v>5267272449</v>
      </c>
      <c r="M13" s="31">
        <v>45334</v>
      </c>
      <c r="N13" s="20">
        <f>7587988653.4-L13</f>
        <v>2320716204.3999996</v>
      </c>
      <c r="O13" s="14" t="s">
        <v>91</v>
      </c>
      <c r="AD13" s="28"/>
      <c r="AE13" s="28"/>
      <c r="AF13" s="6"/>
      <c r="AG13" s="6"/>
      <c r="AH13" s="6"/>
      <c r="AI13" s="6"/>
    </row>
    <row r="14" spans="1:35" ht="11.25" customHeight="1" x14ac:dyDescent="0.2">
      <c r="A14" s="5" t="s">
        <v>21</v>
      </c>
      <c r="B14" s="5" t="s">
        <v>22</v>
      </c>
      <c r="C14" s="20">
        <v>12783372793.520006</v>
      </c>
      <c r="D14" s="20">
        <v>145712912.81999987</v>
      </c>
      <c r="E14" s="20">
        <v>12637659880.699993</v>
      </c>
      <c r="F14" s="20">
        <v>12637659880.700001</v>
      </c>
      <c r="G14" s="20">
        <v>511334911.69999999</v>
      </c>
      <c r="H14" s="20">
        <v>0</v>
      </c>
      <c r="I14" s="20">
        <v>0</v>
      </c>
      <c r="J14" s="20">
        <v>0</v>
      </c>
      <c r="K14" s="20">
        <v>7799490220</v>
      </c>
      <c r="L14" s="20"/>
      <c r="M14" s="20"/>
      <c r="N14" s="20">
        <v>4326834749</v>
      </c>
      <c r="O14" s="11"/>
      <c r="AD14" s="28"/>
      <c r="AE14" s="28"/>
      <c r="AF14" s="6"/>
      <c r="AG14" s="6"/>
      <c r="AH14" s="6"/>
      <c r="AI14" s="6"/>
    </row>
    <row r="15" spans="1:35" ht="11.25" customHeight="1" x14ac:dyDescent="0.2">
      <c r="A15" s="5" t="s">
        <v>23</v>
      </c>
      <c r="B15" s="5" t="s">
        <v>24</v>
      </c>
      <c r="C15" s="20">
        <v>21364348897.480022</v>
      </c>
      <c r="D15" s="20">
        <v>314841315.85000008</v>
      </c>
      <c r="E15" s="20">
        <v>21049507581.630001</v>
      </c>
      <c r="F15" s="20">
        <v>20823970529.27</v>
      </c>
      <c r="G15" s="20">
        <v>58000893.049999997</v>
      </c>
      <c r="H15" s="20">
        <v>0</v>
      </c>
      <c r="I15" s="20">
        <v>0</v>
      </c>
      <c r="J15" s="20">
        <v>0</v>
      </c>
      <c r="K15" s="20">
        <v>17050683393</v>
      </c>
      <c r="L15" s="20"/>
      <c r="M15" s="20"/>
      <c r="N15" s="20">
        <v>3715286243.2199998</v>
      </c>
      <c r="O15" s="11"/>
      <c r="AD15" s="28"/>
      <c r="AE15" s="28"/>
      <c r="AF15" s="6"/>
      <c r="AG15" s="6"/>
      <c r="AH15" s="6"/>
      <c r="AI15" s="6"/>
    </row>
    <row r="16" spans="1:35" ht="11.25" customHeight="1" x14ac:dyDescent="0.2">
      <c r="A16" s="5" t="s">
        <v>25</v>
      </c>
      <c r="B16" s="5" t="s">
        <v>26</v>
      </c>
      <c r="C16" s="20">
        <v>127954716344.92976</v>
      </c>
      <c r="D16" s="20">
        <v>5094835075.0799875</v>
      </c>
      <c r="E16" s="20">
        <v>122859881269.84975</v>
      </c>
      <c r="F16" s="20">
        <v>122523963847.39999</v>
      </c>
      <c r="G16" s="20">
        <v>1049695229.8</v>
      </c>
      <c r="H16" s="20">
        <v>0</v>
      </c>
      <c r="I16" s="20">
        <v>0</v>
      </c>
      <c r="J16" s="20">
        <v>0</v>
      </c>
      <c r="K16" s="20">
        <v>95674629326</v>
      </c>
      <c r="L16" s="20"/>
      <c r="M16" s="20"/>
      <c r="N16" s="20">
        <v>25799639291.599998</v>
      </c>
      <c r="O16" s="5"/>
      <c r="AD16" s="28"/>
      <c r="AE16" s="28"/>
      <c r="AF16" s="6"/>
      <c r="AG16" s="6"/>
      <c r="AH16" s="6"/>
      <c r="AI16" s="6"/>
    </row>
    <row r="17" spans="1:35" ht="11.25" customHeight="1" x14ac:dyDescent="0.25">
      <c r="A17" s="5" t="s">
        <v>27</v>
      </c>
      <c r="B17" s="5" t="s">
        <v>28</v>
      </c>
      <c r="C17" s="20">
        <v>13763935010.649986</v>
      </c>
      <c r="D17" s="20">
        <v>335081423.79999989</v>
      </c>
      <c r="E17" s="20">
        <v>13428853586.850021</v>
      </c>
      <c r="F17" s="20">
        <v>13324991263.459999</v>
      </c>
      <c r="G17" s="20">
        <v>626565400.42999995</v>
      </c>
      <c r="H17" s="20">
        <v>0</v>
      </c>
      <c r="I17" s="20">
        <v>0</v>
      </c>
      <c r="J17" s="20">
        <v>0</v>
      </c>
      <c r="K17" s="20">
        <v>11260878932</v>
      </c>
      <c r="L17" s="20"/>
      <c r="M17" s="20"/>
      <c r="N17" s="20">
        <v>1437546931.03</v>
      </c>
      <c r="O17" s="11"/>
      <c r="Q17" s="29"/>
      <c r="AD17" s="28"/>
      <c r="AE17" s="28"/>
      <c r="AF17" s="6"/>
      <c r="AG17" s="6"/>
      <c r="AH17" s="6"/>
      <c r="AI17" s="6"/>
    </row>
    <row r="18" spans="1:35" ht="11.25" customHeight="1" x14ac:dyDescent="0.2">
      <c r="A18" s="5" t="s">
        <v>29</v>
      </c>
      <c r="B18" s="5" t="s">
        <v>30</v>
      </c>
      <c r="C18" s="20">
        <v>49100631576.629936</v>
      </c>
      <c r="D18" s="20">
        <v>798970585.75999999</v>
      </c>
      <c r="E18" s="20">
        <v>48301660990.869995</v>
      </c>
      <c r="F18" s="20">
        <v>48301644054.870003</v>
      </c>
      <c r="G18" s="20">
        <v>0</v>
      </c>
      <c r="H18" s="20">
        <v>0</v>
      </c>
      <c r="I18" s="20">
        <v>0</v>
      </c>
      <c r="J18" s="20">
        <v>0</v>
      </c>
      <c r="K18" s="20">
        <v>45571892351</v>
      </c>
      <c r="L18" s="20"/>
      <c r="M18" s="20"/>
      <c r="N18" s="20">
        <v>2729751703.8699999</v>
      </c>
      <c r="O18" s="11"/>
      <c r="P18" s="7"/>
      <c r="AD18" s="28"/>
      <c r="AE18" s="28"/>
      <c r="AF18" s="6"/>
      <c r="AG18" s="6"/>
      <c r="AH18" s="6"/>
      <c r="AI18" s="6"/>
    </row>
    <row r="19" spans="1:35" ht="11.25" customHeight="1" x14ac:dyDescent="0.2">
      <c r="A19" s="5" t="s">
        <v>31</v>
      </c>
      <c r="B19" s="5" t="s">
        <v>32</v>
      </c>
      <c r="C19" s="20">
        <v>16033972490.670002</v>
      </c>
      <c r="D19" s="20">
        <v>370293740.27999979</v>
      </c>
      <c r="E19" s="20">
        <v>15663678750.389996</v>
      </c>
      <c r="F19" s="20">
        <v>15663678750.389999</v>
      </c>
      <c r="G19" s="20">
        <v>0</v>
      </c>
      <c r="H19" s="20">
        <v>0</v>
      </c>
      <c r="I19" s="20">
        <v>368979948</v>
      </c>
      <c r="J19" s="20">
        <v>0</v>
      </c>
      <c r="K19" s="20">
        <v>12900989581</v>
      </c>
      <c r="L19" s="20"/>
      <c r="M19" s="20"/>
      <c r="N19" s="20">
        <v>2393709221.3899999</v>
      </c>
      <c r="O19" s="11"/>
      <c r="AD19" s="28"/>
      <c r="AE19" s="28"/>
      <c r="AF19" s="6"/>
      <c r="AG19" s="6"/>
      <c r="AH19" s="6"/>
      <c r="AI19" s="6"/>
    </row>
    <row r="20" spans="1:35" x14ac:dyDescent="0.2">
      <c r="A20" s="5" t="s">
        <v>33</v>
      </c>
      <c r="B20" s="5" t="s">
        <v>34</v>
      </c>
      <c r="C20" s="20">
        <v>21792034264.959999</v>
      </c>
      <c r="D20" s="20">
        <v>707769858.4000001</v>
      </c>
      <c r="E20" s="20">
        <v>21084264406.559998</v>
      </c>
      <c r="F20" s="20">
        <v>21074640389.450001</v>
      </c>
      <c r="G20" s="20">
        <v>1152531193.8</v>
      </c>
      <c r="H20" s="20">
        <v>0</v>
      </c>
      <c r="I20" s="20">
        <v>0</v>
      </c>
      <c r="J20" s="20">
        <v>0</v>
      </c>
      <c r="K20" s="20">
        <v>15315061413</v>
      </c>
      <c r="L20" s="20"/>
      <c r="M20" s="20"/>
      <c r="N20" s="20">
        <v>4607047782.6499996</v>
      </c>
      <c r="O20" s="14"/>
      <c r="AD20" s="28"/>
      <c r="AE20" s="28"/>
      <c r="AF20" s="6"/>
      <c r="AG20" s="6"/>
      <c r="AH20" s="6"/>
      <c r="AI20" s="6"/>
    </row>
    <row r="21" spans="1:35" x14ac:dyDescent="0.2">
      <c r="A21" s="5" t="s">
        <v>35</v>
      </c>
      <c r="B21" s="5" t="s">
        <v>36</v>
      </c>
      <c r="C21" s="20">
        <v>51556202745.280052</v>
      </c>
      <c r="D21" s="20">
        <v>989834189.30000007</v>
      </c>
      <c r="E21" s="20">
        <v>50566368555.980034</v>
      </c>
      <c r="F21" s="20">
        <v>50566356052.169998</v>
      </c>
      <c r="G21" s="20">
        <v>185870555.13999999</v>
      </c>
      <c r="H21" s="20">
        <v>0</v>
      </c>
      <c r="I21" s="20">
        <v>0</v>
      </c>
      <c r="J21" s="20">
        <v>0</v>
      </c>
      <c r="K21" s="20">
        <v>27703463982</v>
      </c>
      <c r="L21" s="20"/>
      <c r="M21" s="20"/>
      <c r="N21" s="20">
        <v>22677021515.029999</v>
      </c>
      <c r="O21" s="5"/>
      <c r="AD21" s="28"/>
      <c r="AE21" s="28"/>
      <c r="AF21" s="6"/>
      <c r="AG21" s="6"/>
      <c r="AH21" s="6"/>
      <c r="AI21" s="6"/>
    </row>
    <row r="22" spans="1:35" ht="11.25" customHeight="1" x14ac:dyDescent="0.2">
      <c r="A22" s="5" t="s">
        <v>37</v>
      </c>
      <c r="B22" s="5" t="s">
        <v>38</v>
      </c>
      <c r="C22" s="20">
        <v>21274794468.760014</v>
      </c>
      <c r="D22" s="20">
        <v>808154964.29999971</v>
      </c>
      <c r="E22" s="20">
        <v>20466639504.459999</v>
      </c>
      <c r="F22" s="20">
        <v>20450405344.279999</v>
      </c>
      <c r="G22" s="20">
        <v>160634962.78999999</v>
      </c>
      <c r="H22" s="20">
        <v>0</v>
      </c>
      <c r="I22" s="20">
        <v>0</v>
      </c>
      <c r="J22" s="20">
        <v>0</v>
      </c>
      <c r="K22" s="20">
        <v>4352038790</v>
      </c>
      <c r="L22" s="20"/>
      <c r="M22" s="20"/>
      <c r="N22" s="20">
        <v>15937731591.49</v>
      </c>
      <c r="O22" s="11"/>
      <c r="AD22" s="28"/>
      <c r="AE22" s="28"/>
      <c r="AF22" s="6"/>
      <c r="AG22" s="6"/>
      <c r="AH22" s="6"/>
      <c r="AI22" s="6"/>
    </row>
    <row r="23" spans="1:35" ht="11.25" customHeight="1" x14ac:dyDescent="0.2">
      <c r="A23" s="5" t="s">
        <v>39</v>
      </c>
      <c r="B23" s="5" t="s">
        <v>40</v>
      </c>
      <c r="C23" s="20">
        <v>34329615272.759991</v>
      </c>
      <c r="D23" s="20">
        <v>792705019.58999979</v>
      </c>
      <c r="E23" s="20">
        <v>33536910253.169971</v>
      </c>
      <c r="F23" s="20">
        <v>33513161193.52</v>
      </c>
      <c r="G23" s="20">
        <v>970798944.71000004</v>
      </c>
      <c r="H23" s="20">
        <v>0</v>
      </c>
      <c r="I23" s="20">
        <v>0</v>
      </c>
      <c r="J23" s="20">
        <v>0</v>
      </c>
      <c r="K23" s="20">
        <v>24501394958</v>
      </c>
      <c r="L23" s="20"/>
      <c r="M23" s="20"/>
      <c r="N23" s="20">
        <v>8040967290.8100004</v>
      </c>
      <c r="O23" s="11"/>
      <c r="AD23" s="28"/>
      <c r="AE23" s="28"/>
      <c r="AF23" s="6"/>
      <c r="AG23" s="6"/>
      <c r="AH23" s="6"/>
      <c r="AI23" s="6"/>
    </row>
    <row r="24" spans="1:35" ht="11.25" customHeight="1" x14ac:dyDescent="0.2">
      <c r="A24" s="5" t="s">
        <v>41</v>
      </c>
      <c r="B24" s="5" t="s">
        <v>42</v>
      </c>
      <c r="C24" s="20">
        <v>10155185423.720003</v>
      </c>
      <c r="D24" s="20">
        <v>249931809.41999993</v>
      </c>
      <c r="E24" s="20">
        <v>9905253614.2999954</v>
      </c>
      <c r="F24" s="20">
        <v>9905253614.2999992</v>
      </c>
      <c r="G24" s="20">
        <v>93531846.709999993</v>
      </c>
      <c r="H24" s="20">
        <v>0</v>
      </c>
      <c r="I24" s="20">
        <v>0</v>
      </c>
      <c r="J24" s="20">
        <v>0</v>
      </c>
      <c r="K24" s="20">
        <v>9042843955</v>
      </c>
      <c r="L24" s="20"/>
      <c r="M24" s="20"/>
      <c r="N24" s="20">
        <v>768877812.59000003</v>
      </c>
      <c r="O24" s="11"/>
      <c r="AD24" s="28"/>
      <c r="AE24" s="28"/>
      <c r="AF24" s="6"/>
      <c r="AG24" s="6"/>
      <c r="AH24" s="6"/>
      <c r="AI24" s="6"/>
    </row>
    <row r="25" spans="1:35" ht="11.25" customHeight="1" x14ac:dyDescent="0.2">
      <c r="A25" s="5" t="s">
        <v>43</v>
      </c>
      <c r="B25" s="5" t="s">
        <v>44</v>
      </c>
      <c r="C25" s="20">
        <v>1188664600.6499996</v>
      </c>
      <c r="D25" s="20">
        <v>32077513.140000001</v>
      </c>
      <c r="E25" s="20">
        <v>1156587087.51</v>
      </c>
      <c r="F25" s="20">
        <v>1019066570.55</v>
      </c>
      <c r="G25" s="20">
        <v>0</v>
      </c>
      <c r="H25" s="20">
        <v>0</v>
      </c>
      <c r="I25" s="20">
        <v>0</v>
      </c>
      <c r="J25" s="20">
        <v>0</v>
      </c>
      <c r="K25" s="20">
        <v>361015952</v>
      </c>
      <c r="L25" s="20"/>
      <c r="M25" s="20"/>
      <c r="N25" s="20">
        <v>658050618.54999995</v>
      </c>
      <c r="O25" s="11"/>
      <c r="AD25" s="28"/>
      <c r="AE25" s="28"/>
      <c r="AF25" s="6"/>
      <c r="AG25" s="6"/>
      <c r="AH25" s="6"/>
      <c r="AI25" s="6"/>
    </row>
    <row r="26" spans="1:35" ht="11.25" customHeight="1" x14ac:dyDescent="0.2">
      <c r="A26" s="5" t="s">
        <v>45</v>
      </c>
      <c r="B26" s="5" t="s">
        <v>46</v>
      </c>
      <c r="C26" s="20">
        <v>109405612113.74007</v>
      </c>
      <c r="D26" s="20">
        <v>6165808901.2400045</v>
      </c>
      <c r="E26" s="20">
        <v>103239803212.49991</v>
      </c>
      <c r="F26" s="20">
        <v>101864417701.14</v>
      </c>
      <c r="G26" s="20">
        <v>0</v>
      </c>
      <c r="H26" s="20">
        <v>0</v>
      </c>
      <c r="I26" s="20">
        <v>0</v>
      </c>
      <c r="J26" s="20">
        <v>0</v>
      </c>
      <c r="K26" s="20">
        <v>73335215038</v>
      </c>
      <c r="L26" s="20"/>
      <c r="M26" s="20"/>
      <c r="N26" s="20">
        <v>28529202663.139999</v>
      </c>
      <c r="O26" s="11"/>
      <c r="AD26" s="28"/>
      <c r="AE26" s="28"/>
      <c r="AF26" s="6"/>
      <c r="AG26" s="6"/>
      <c r="AH26" s="6"/>
      <c r="AI26" s="6"/>
    </row>
    <row r="27" spans="1:35" ht="11.25" customHeight="1" x14ac:dyDescent="0.2">
      <c r="A27" s="5" t="s">
        <v>47</v>
      </c>
      <c r="B27" s="5" t="s">
        <v>48</v>
      </c>
      <c r="C27" s="20">
        <v>103426882509.63004</v>
      </c>
      <c r="D27" s="20">
        <v>5043867391.7000084</v>
      </c>
      <c r="E27" s="20">
        <v>98383015117.930054</v>
      </c>
      <c r="F27" s="20">
        <v>97142715668.100006</v>
      </c>
      <c r="G27" s="20">
        <v>3826310.87</v>
      </c>
      <c r="H27" s="20">
        <v>0</v>
      </c>
      <c r="I27" s="20">
        <v>0</v>
      </c>
      <c r="J27" s="20">
        <v>0</v>
      </c>
      <c r="K27" s="20">
        <v>72549992796</v>
      </c>
      <c r="L27" s="20"/>
      <c r="M27" s="20"/>
      <c r="N27" s="20">
        <v>24588896561.23</v>
      </c>
      <c r="O27" s="11"/>
      <c r="AD27" s="28"/>
      <c r="AE27" s="28"/>
      <c r="AF27" s="6"/>
      <c r="AG27" s="6"/>
      <c r="AH27" s="6"/>
      <c r="AI27" s="6"/>
    </row>
    <row r="28" spans="1:35" x14ac:dyDescent="0.2">
      <c r="A28" s="5" t="s">
        <v>49</v>
      </c>
      <c r="B28" s="5" t="s">
        <v>50</v>
      </c>
      <c r="C28" s="20">
        <v>26472025982.289989</v>
      </c>
      <c r="D28" s="20">
        <v>1034856982.7399998</v>
      </c>
      <c r="E28" s="20">
        <v>25437168999.549992</v>
      </c>
      <c r="F28" s="20">
        <v>23702451146.360001</v>
      </c>
      <c r="G28" s="20">
        <v>118164173.15000001</v>
      </c>
      <c r="H28" s="20">
        <v>0</v>
      </c>
      <c r="I28" s="20">
        <v>0</v>
      </c>
      <c r="J28" s="20">
        <v>0</v>
      </c>
      <c r="K28" s="20">
        <v>827952557</v>
      </c>
      <c r="L28" s="20"/>
      <c r="M28" s="20"/>
      <c r="N28" s="20">
        <v>22756334416.209999</v>
      </c>
      <c r="O28" s="11"/>
      <c r="P28" s="7"/>
      <c r="Q28" s="30"/>
      <c r="AD28" s="28"/>
      <c r="AE28" s="28"/>
      <c r="AF28" s="6"/>
      <c r="AG28" s="6"/>
      <c r="AH28" s="6"/>
      <c r="AI28" s="6"/>
    </row>
    <row r="29" spans="1:35" ht="11.25" customHeight="1" x14ac:dyDescent="0.2">
      <c r="A29" s="5" t="s">
        <v>51</v>
      </c>
      <c r="B29" s="5" t="s">
        <v>52</v>
      </c>
      <c r="C29" s="20">
        <v>62303383479.690125</v>
      </c>
      <c r="D29" s="20">
        <v>4213095672.3600001</v>
      </c>
      <c r="E29" s="20">
        <v>58090287807.330132</v>
      </c>
      <c r="F29" s="20">
        <v>57567953077.629997</v>
      </c>
      <c r="G29" s="20">
        <v>326431.31</v>
      </c>
      <c r="H29" s="20">
        <v>0</v>
      </c>
      <c r="I29" s="20">
        <v>0</v>
      </c>
      <c r="J29" s="20">
        <v>0</v>
      </c>
      <c r="K29" s="20">
        <v>34688606217</v>
      </c>
      <c r="L29" s="20"/>
      <c r="M29" s="20"/>
      <c r="N29" s="20">
        <v>22879020429.32</v>
      </c>
      <c r="O29" s="11"/>
      <c r="AD29" s="28"/>
      <c r="AE29" s="28"/>
      <c r="AF29" s="6"/>
      <c r="AG29" s="6"/>
      <c r="AH29" s="6"/>
      <c r="AI29" s="6"/>
    </row>
    <row r="30" spans="1:35" ht="11.25" customHeight="1" x14ac:dyDescent="0.2">
      <c r="A30" s="5" t="s">
        <v>53</v>
      </c>
      <c r="B30" s="5" t="s">
        <v>54</v>
      </c>
      <c r="C30" s="20">
        <v>6001281396.9299994</v>
      </c>
      <c r="D30" s="20">
        <v>151772303.03000003</v>
      </c>
      <c r="E30" s="20">
        <v>5849509093.9000006</v>
      </c>
      <c r="F30" s="20">
        <v>5841755704.5200005</v>
      </c>
      <c r="G30" s="20">
        <v>77294989.230000004</v>
      </c>
      <c r="H30" s="20">
        <v>0</v>
      </c>
      <c r="I30" s="20">
        <v>0</v>
      </c>
      <c r="J30" s="20">
        <v>0</v>
      </c>
      <c r="K30" s="20">
        <v>3329293151</v>
      </c>
      <c r="L30" s="20"/>
      <c r="M30" s="20"/>
      <c r="N30" s="20">
        <v>2435167564.29</v>
      </c>
      <c r="O30" s="11"/>
      <c r="AD30" s="28"/>
      <c r="AE30" s="28"/>
      <c r="AF30" s="6"/>
      <c r="AG30" s="6"/>
      <c r="AH30" s="6"/>
      <c r="AI30" s="6"/>
    </row>
    <row r="31" spans="1:35" ht="11.25" customHeight="1" x14ac:dyDescent="0.2">
      <c r="A31" s="5" t="s">
        <v>55</v>
      </c>
      <c r="B31" s="5" t="s">
        <v>56</v>
      </c>
      <c r="C31" s="20">
        <v>58931287916.14003</v>
      </c>
      <c r="D31" s="20">
        <v>2557715212.3799963</v>
      </c>
      <c r="E31" s="20">
        <v>56373572703.760002</v>
      </c>
      <c r="F31" s="20">
        <v>54048750499.279999</v>
      </c>
      <c r="G31" s="20">
        <v>0</v>
      </c>
      <c r="H31" s="20">
        <v>0</v>
      </c>
      <c r="I31" s="20">
        <v>0</v>
      </c>
      <c r="J31" s="20">
        <v>0</v>
      </c>
      <c r="K31" s="20">
        <v>32688678552</v>
      </c>
      <c r="L31" s="20"/>
      <c r="M31" s="20"/>
      <c r="N31" s="20">
        <v>21360071947.279999</v>
      </c>
      <c r="AD31" s="28"/>
      <c r="AE31" s="28"/>
      <c r="AF31" s="6"/>
      <c r="AG31" s="6"/>
      <c r="AH31" s="6"/>
      <c r="AI31" s="6"/>
    </row>
    <row r="32" spans="1:35" ht="11.25" customHeight="1" x14ac:dyDescent="0.2">
      <c r="A32" s="5" t="s">
        <v>57</v>
      </c>
      <c r="B32" s="5" t="s">
        <v>58</v>
      </c>
      <c r="C32" s="20">
        <v>15233277582.559998</v>
      </c>
      <c r="D32" s="20">
        <v>951132187.12000096</v>
      </c>
      <c r="E32" s="20">
        <v>14282145395.439995</v>
      </c>
      <c r="F32" s="20">
        <v>14264622544.93</v>
      </c>
      <c r="G32" s="20">
        <v>0</v>
      </c>
      <c r="H32" s="20">
        <v>0</v>
      </c>
      <c r="I32" s="20">
        <v>0</v>
      </c>
      <c r="J32" s="20">
        <v>0</v>
      </c>
      <c r="K32" s="20">
        <v>11213054206</v>
      </c>
      <c r="L32" s="20"/>
      <c r="M32" s="20"/>
      <c r="N32" s="20">
        <v>3051568338.9299998</v>
      </c>
      <c r="O32" s="11"/>
      <c r="AD32" s="28"/>
      <c r="AE32" s="28"/>
      <c r="AF32" s="6"/>
      <c r="AG32" s="6"/>
      <c r="AH32" s="6"/>
      <c r="AI32" s="6"/>
    </row>
    <row r="33" spans="1:35" ht="11.25" customHeight="1" x14ac:dyDescent="0.2">
      <c r="A33" s="5" t="s">
        <v>59</v>
      </c>
      <c r="B33" s="5" t="s">
        <v>60</v>
      </c>
      <c r="C33" s="20">
        <v>127468674199.73</v>
      </c>
      <c r="D33" s="20">
        <v>3236878714.3599997</v>
      </c>
      <c r="E33" s="20">
        <v>124231795485.37001</v>
      </c>
      <c r="F33" s="20">
        <v>111923340981.17</v>
      </c>
      <c r="G33" s="20">
        <v>0</v>
      </c>
      <c r="H33" s="20">
        <v>0</v>
      </c>
      <c r="I33" s="20">
        <v>0</v>
      </c>
      <c r="J33" s="20">
        <v>0</v>
      </c>
      <c r="K33" s="20">
        <v>111923275631</v>
      </c>
      <c r="L33" s="20"/>
      <c r="M33" s="20"/>
      <c r="N33" s="20">
        <v>65350.17</v>
      </c>
      <c r="O33" s="11"/>
      <c r="AD33" s="28"/>
      <c r="AE33" s="28"/>
      <c r="AF33" s="6"/>
      <c r="AG33" s="6"/>
      <c r="AH33" s="6"/>
      <c r="AI33" s="6"/>
    </row>
    <row r="34" spans="1:35" ht="11.25" customHeight="1" x14ac:dyDescent="0.2">
      <c r="A34" s="5" t="s">
        <v>61</v>
      </c>
      <c r="B34" s="5" t="s">
        <v>62</v>
      </c>
      <c r="C34" s="20">
        <v>134805839189.65982</v>
      </c>
      <c r="D34" s="20">
        <v>5356381182.1099567</v>
      </c>
      <c r="E34" s="20">
        <v>129449458007.55103</v>
      </c>
      <c r="F34" s="20">
        <v>128671945347.53</v>
      </c>
      <c r="G34" s="20">
        <v>33887884.979999997</v>
      </c>
      <c r="H34" s="20">
        <v>0</v>
      </c>
      <c r="I34" s="20">
        <v>0</v>
      </c>
      <c r="J34" s="20">
        <v>0</v>
      </c>
      <c r="K34" s="20">
        <v>17412153457</v>
      </c>
      <c r="L34" s="20"/>
      <c r="M34" s="20"/>
      <c r="N34" s="20">
        <v>111225904005.55</v>
      </c>
      <c r="O34" s="5"/>
      <c r="AD34" s="28"/>
      <c r="AE34" s="28"/>
      <c r="AF34" s="6"/>
      <c r="AG34" s="6"/>
      <c r="AH34" s="6"/>
      <c r="AI34" s="6"/>
    </row>
    <row r="35" spans="1:35" ht="11.25" customHeight="1" x14ac:dyDescent="0.2">
      <c r="A35" s="5" t="s">
        <v>63</v>
      </c>
      <c r="B35" s="5" t="s">
        <v>64</v>
      </c>
      <c r="C35" s="20">
        <v>167336065718.41003</v>
      </c>
      <c r="D35" s="20">
        <v>3381233562.4300079</v>
      </c>
      <c r="E35" s="20">
        <v>163954832155.98004</v>
      </c>
      <c r="F35" s="20">
        <v>163954832155.98001</v>
      </c>
      <c r="G35" s="20">
        <v>3765067057.1799998</v>
      </c>
      <c r="H35" s="20">
        <v>0</v>
      </c>
      <c r="I35" s="20">
        <v>0</v>
      </c>
      <c r="J35" s="20">
        <v>0</v>
      </c>
      <c r="K35" s="20">
        <v>145624043029</v>
      </c>
      <c r="L35" s="20"/>
      <c r="M35" s="20"/>
      <c r="N35" s="20">
        <v>14565722069.799999</v>
      </c>
      <c r="O35" s="11"/>
      <c r="AD35" s="28"/>
      <c r="AE35" s="28"/>
      <c r="AF35" s="6"/>
      <c r="AG35" s="6"/>
      <c r="AH35" s="6"/>
      <c r="AI35" s="6"/>
    </row>
    <row r="36" spans="1:35" ht="11.25" customHeight="1" x14ac:dyDescent="0.2">
      <c r="A36" s="5" t="s">
        <v>65</v>
      </c>
      <c r="B36" s="5" t="s">
        <v>66</v>
      </c>
      <c r="C36" s="20">
        <v>338107596359.3595</v>
      </c>
      <c r="D36" s="20">
        <v>7079980287.0699587</v>
      </c>
      <c r="E36" s="20">
        <v>331027616072.28949</v>
      </c>
      <c r="F36" s="20">
        <v>330779004032.98999</v>
      </c>
      <c r="G36" s="20">
        <v>2295044848.3000002</v>
      </c>
      <c r="H36" s="20">
        <v>0</v>
      </c>
      <c r="I36" s="20">
        <v>0</v>
      </c>
      <c r="J36" s="20">
        <v>0</v>
      </c>
      <c r="K36" s="20">
        <v>51376696848</v>
      </c>
      <c r="L36" s="20"/>
      <c r="M36" s="20"/>
      <c r="N36" s="20">
        <v>277107262336.69</v>
      </c>
      <c r="O36" s="11"/>
      <c r="AD36" s="28"/>
      <c r="AE36" s="28"/>
      <c r="AF36" s="6"/>
      <c r="AG36" s="6"/>
      <c r="AH36" s="6"/>
      <c r="AI36" s="6"/>
    </row>
    <row r="37" spans="1:35" ht="11.25" customHeight="1" x14ac:dyDescent="0.2">
      <c r="A37" s="5" t="s">
        <v>67</v>
      </c>
      <c r="B37" s="5" t="s">
        <v>68</v>
      </c>
      <c r="C37" s="20">
        <v>2112531004.4200029</v>
      </c>
      <c r="D37" s="20">
        <v>236824507.56000012</v>
      </c>
      <c r="E37" s="20">
        <v>1875706496.8600013</v>
      </c>
      <c r="F37" s="20">
        <v>1863590552.52</v>
      </c>
      <c r="G37" s="20">
        <v>0</v>
      </c>
      <c r="H37" s="20">
        <v>0</v>
      </c>
      <c r="I37" s="20">
        <v>0</v>
      </c>
      <c r="J37" s="20">
        <v>0</v>
      </c>
      <c r="K37" s="20">
        <v>401593527</v>
      </c>
      <c r="L37" s="20"/>
      <c r="M37" s="20"/>
      <c r="N37" s="20">
        <v>1461997025.52</v>
      </c>
      <c r="O37" s="11"/>
      <c r="AD37" s="28"/>
      <c r="AE37" s="28"/>
      <c r="AF37" s="6"/>
      <c r="AG37" s="6"/>
      <c r="AH37" s="6"/>
      <c r="AI37" s="6"/>
    </row>
    <row r="38" spans="1:35" ht="11.25" customHeight="1" x14ac:dyDescent="0.2">
      <c r="A38" s="5" t="s">
        <v>69</v>
      </c>
      <c r="B38" s="5" t="s">
        <v>70</v>
      </c>
      <c r="C38" s="20">
        <v>1812963724.2699997</v>
      </c>
      <c r="D38" s="20">
        <v>59196871.189999998</v>
      </c>
      <c r="E38" s="20">
        <v>1753766853.0800002</v>
      </c>
      <c r="F38" s="20">
        <v>1753766853.0799999</v>
      </c>
      <c r="G38" s="20">
        <v>1417337.52</v>
      </c>
      <c r="H38" s="20">
        <v>0</v>
      </c>
      <c r="I38" s="20">
        <v>0</v>
      </c>
      <c r="J38" s="20">
        <v>0</v>
      </c>
      <c r="K38" s="20">
        <v>11607175</v>
      </c>
      <c r="L38" s="20"/>
      <c r="M38" s="20"/>
      <c r="N38" s="20">
        <v>1740742340.5599999</v>
      </c>
      <c r="O38" s="14"/>
      <c r="AD38" s="28"/>
      <c r="AE38" s="28"/>
      <c r="AF38" s="6"/>
      <c r="AG38" s="6"/>
      <c r="AH38" s="6"/>
      <c r="AI38" s="6"/>
    </row>
    <row r="39" spans="1:35" ht="11.25" customHeight="1" x14ac:dyDescent="0.2">
      <c r="A39" s="5" t="s">
        <v>71</v>
      </c>
      <c r="B39" s="5" t="s">
        <v>72</v>
      </c>
      <c r="C39" s="20">
        <v>1198944574.9899988</v>
      </c>
      <c r="D39" s="20">
        <v>134240655.70000005</v>
      </c>
      <c r="E39" s="20">
        <v>1064703919.2900006</v>
      </c>
      <c r="F39" s="20">
        <v>1063867999.9</v>
      </c>
      <c r="G39" s="20">
        <v>420158.18</v>
      </c>
      <c r="H39" s="20">
        <v>0</v>
      </c>
      <c r="I39" s="20">
        <v>0</v>
      </c>
      <c r="J39" s="20">
        <v>0</v>
      </c>
      <c r="K39" s="20">
        <v>148998457</v>
      </c>
      <c r="L39" s="20"/>
      <c r="M39" s="20"/>
      <c r="N39" s="20">
        <v>914449384.72000003</v>
      </c>
      <c r="O39" s="14"/>
      <c r="AD39" s="28"/>
      <c r="AE39" s="28"/>
      <c r="AF39" s="6"/>
      <c r="AG39" s="6"/>
      <c r="AH39" s="6"/>
      <c r="AI39" s="6"/>
    </row>
    <row r="40" spans="1:35" ht="12.75" customHeight="1" x14ac:dyDescent="0.2">
      <c r="A40" s="5" t="s">
        <v>73</v>
      </c>
      <c r="B40" s="5" t="s">
        <v>74</v>
      </c>
      <c r="C40" s="20">
        <v>297007284852.63007</v>
      </c>
      <c r="D40" s="20">
        <v>6544969689.4799929</v>
      </c>
      <c r="E40" s="20">
        <v>290462315163.15021</v>
      </c>
      <c r="F40" s="20">
        <v>289910791718.54999</v>
      </c>
      <c r="G40" s="20">
        <v>3194390977.73</v>
      </c>
      <c r="H40" s="20">
        <v>0</v>
      </c>
      <c r="I40" s="20">
        <v>0</v>
      </c>
      <c r="J40" s="20">
        <v>7003314408.0299997</v>
      </c>
      <c r="K40" s="20">
        <v>144232192391</v>
      </c>
      <c r="L40" s="20"/>
      <c r="M40" s="20"/>
      <c r="N40" s="20">
        <v>135480893941.78999</v>
      </c>
      <c r="O40" s="5"/>
      <c r="AD40" s="28"/>
      <c r="AE40" s="28"/>
      <c r="AF40" s="6"/>
      <c r="AG40" s="6"/>
      <c r="AH40" s="6"/>
      <c r="AI40" s="6"/>
    </row>
    <row r="41" spans="1:35" x14ac:dyDescent="0.2">
      <c r="A41" s="5" t="s">
        <v>75</v>
      </c>
      <c r="B41" s="5" t="s">
        <v>76</v>
      </c>
      <c r="C41" s="20">
        <v>183388766511.63986</v>
      </c>
      <c r="D41" s="20">
        <v>3061704431.3900008</v>
      </c>
      <c r="E41" s="20">
        <v>180327062080.24979</v>
      </c>
      <c r="F41" s="20">
        <v>180285605037.35001</v>
      </c>
      <c r="G41" s="20">
        <v>6441553753.1099997</v>
      </c>
      <c r="H41" s="20">
        <v>0</v>
      </c>
      <c r="I41" s="20">
        <v>0</v>
      </c>
      <c r="J41" s="20">
        <v>0</v>
      </c>
      <c r="K41" s="20">
        <v>151858881311</v>
      </c>
      <c r="L41" s="20"/>
      <c r="M41" s="20"/>
      <c r="N41" s="20">
        <v>21985169973.240002</v>
      </c>
      <c r="O41" s="11"/>
      <c r="AD41" s="28"/>
      <c r="AE41" s="28"/>
      <c r="AF41" s="6"/>
      <c r="AG41" s="6"/>
      <c r="AH41" s="6"/>
      <c r="AI41" s="6"/>
    </row>
    <row r="42" spans="1:35" ht="102.75" customHeight="1" x14ac:dyDescent="0.2">
      <c r="A42" s="5" t="s">
        <v>77</v>
      </c>
      <c r="B42" s="5" t="s">
        <v>78</v>
      </c>
      <c r="C42" s="20">
        <v>34921422771.870026</v>
      </c>
      <c r="D42" s="20">
        <v>693816707.3100003</v>
      </c>
      <c r="E42" s="20">
        <v>34227606064.559986</v>
      </c>
      <c r="F42" s="20">
        <v>34189738993.02</v>
      </c>
      <c r="G42" s="20">
        <v>1396856910.8699999</v>
      </c>
      <c r="H42" s="20">
        <v>0</v>
      </c>
      <c r="I42" s="20">
        <v>202220411</v>
      </c>
      <c r="J42" s="20">
        <v>0</v>
      </c>
      <c r="K42" s="20">
        <v>0</v>
      </c>
      <c r="L42" s="20">
        <f>5539967225+22569298069</f>
        <v>28109265294</v>
      </c>
      <c r="M42" s="31">
        <v>44839</v>
      </c>
      <c r="N42" s="20">
        <f>32590661671.15-28109265294</f>
        <v>4481396377.1500015</v>
      </c>
      <c r="O42" s="14" t="s">
        <v>90</v>
      </c>
      <c r="P42" s="10"/>
      <c r="AD42" s="28"/>
      <c r="AE42" s="28"/>
      <c r="AF42" s="6"/>
      <c r="AG42" s="6"/>
      <c r="AH42" s="6"/>
      <c r="AI42" s="6"/>
    </row>
    <row r="43" spans="1:35" ht="12.75" customHeight="1" x14ac:dyDescent="0.2">
      <c r="A43" s="5" t="s">
        <v>79</v>
      </c>
      <c r="B43" s="5" t="s">
        <v>80</v>
      </c>
      <c r="C43" s="20">
        <v>184286069612.63998</v>
      </c>
      <c r="D43" s="20">
        <v>3709659864.0799961</v>
      </c>
      <c r="E43" s="20">
        <v>180576409748.5593</v>
      </c>
      <c r="F43" s="20">
        <v>180471233405.04001</v>
      </c>
      <c r="G43" s="20">
        <v>7682372673.0299997</v>
      </c>
      <c r="H43" s="20">
        <v>0</v>
      </c>
      <c r="I43" s="20">
        <v>0</v>
      </c>
      <c r="J43" s="20">
        <v>0</v>
      </c>
      <c r="K43" s="20">
        <v>148155385344</v>
      </c>
      <c r="L43" s="20"/>
      <c r="M43" s="20"/>
      <c r="N43" s="20">
        <v>24633475388.009998</v>
      </c>
      <c r="O43" s="5"/>
      <c r="AD43" s="28"/>
      <c r="AE43" s="28"/>
      <c r="AF43" s="6"/>
      <c r="AG43" s="6"/>
      <c r="AH43" s="6"/>
      <c r="AI43" s="6"/>
    </row>
    <row r="44" spans="1:35" ht="11.25" customHeight="1" x14ac:dyDescent="0.2">
      <c r="A44" s="5" t="s">
        <v>81</v>
      </c>
      <c r="B44" s="5" t="s">
        <v>82</v>
      </c>
      <c r="C44" s="20">
        <v>226917434813.01965</v>
      </c>
      <c r="D44" s="20">
        <v>5488203739.8600121</v>
      </c>
      <c r="E44" s="20">
        <v>221429231073.15955</v>
      </c>
      <c r="F44" s="20">
        <v>221293328025.13</v>
      </c>
      <c r="G44" s="20">
        <v>1494506227.9100001</v>
      </c>
      <c r="H44" s="20">
        <v>0</v>
      </c>
      <c r="I44" s="20">
        <v>0</v>
      </c>
      <c r="J44" s="20">
        <v>1171050340.9000001</v>
      </c>
      <c r="K44" s="20">
        <v>154143118536</v>
      </c>
      <c r="L44" s="20"/>
      <c r="M44" s="20"/>
      <c r="N44" s="20">
        <v>64484652920.32</v>
      </c>
      <c r="O44" s="14"/>
      <c r="AD44" s="28"/>
      <c r="AE44" s="28"/>
      <c r="AF44" s="6"/>
      <c r="AG44" s="6"/>
      <c r="AH44" s="6"/>
      <c r="AI44" s="6"/>
    </row>
    <row r="45" spans="1:35" ht="11.25" customHeight="1" x14ac:dyDescent="0.2">
      <c r="A45" s="5" t="s">
        <v>83</v>
      </c>
      <c r="B45" s="5" t="s">
        <v>84</v>
      </c>
      <c r="C45" s="20">
        <v>62885585.310000055</v>
      </c>
      <c r="D45" s="20">
        <v>86512702.190000147</v>
      </c>
      <c r="E45" s="20">
        <v>-23627116.879999992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/>
      <c r="M45" s="20"/>
      <c r="N45" s="20">
        <v>0</v>
      </c>
      <c r="O45" s="11"/>
      <c r="P45" s="3"/>
      <c r="AD45" s="28"/>
      <c r="AE45" s="28"/>
      <c r="AF45" s="6"/>
      <c r="AG45" s="6"/>
      <c r="AH45" s="6"/>
      <c r="AI45" s="6"/>
    </row>
    <row r="46" spans="1:35" x14ac:dyDescent="0.2">
      <c r="A46" s="5" t="s">
        <v>85</v>
      </c>
      <c r="B46" s="5" t="s">
        <v>84</v>
      </c>
      <c r="C46" s="20">
        <v>142748988.03999978</v>
      </c>
      <c r="D46" s="20">
        <v>145533330.21999991</v>
      </c>
      <c r="E46" s="20">
        <v>-2784342.1800000011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/>
      <c r="M46" s="20"/>
      <c r="N46" s="20">
        <v>0</v>
      </c>
      <c r="O46" s="11"/>
      <c r="P46" s="3"/>
      <c r="AD46" s="28"/>
      <c r="AE46" s="28"/>
      <c r="AF46" s="6"/>
      <c r="AG46" s="6"/>
      <c r="AH46" s="6"/>
      <c r="AI46" s="6"/>
    </row>
    <row r="47" spans="1:35" ht="13.5" customHeight="1" x14ac:dyDescent="0.2">
      <c r="A47" s="32" t="s">
        <v>86</v>
      </c>
      <c r="B47" s="32"/>
      <c r="C47" s="21">
        <f>SUM(C12:C46)</f>
        <v>2496079261737.5493</v>
      </c>
      <c r="D47" s="21">
        <f t="shared" ref="D47:N47" si="0">SUM(D12:D46)</f>
        <v>71626284677.549927</v>
      </c>
      <c r="E47" s="21">
        <f t="shared" si="0"/>
        <v>2424452977059.9995</v>
      </c>
      <c r="F47" s="21">
        <f t="shared" si="0"/>
        <v>2401905711770.4702</v>
      </c>
      <c r="G47" s="21">
        <f t="shared" si="0"/>
        <v>32580998320.849998</v>
      </c>
      <c r="H47" s="21">
        <f t="shared" si="0"/>
        <v>0</v>
      </c>
      <c r="I47" s="21">
        <f t="shared" si="0"/>
        <v>768217673</v>
      </c>
      <c r="J47" s="21">
        <f t="shared" si="0"/>
        <v>8174364748.9300003</v>
      </c>
      <c r="K47" s="21">
        <f t="shared" si="0"/>
        <v>1445044171472</v>
      </c>
      <c r="L47" s="21">
        <f>SUM(L12:L46)</f>
        <v>33376537743</v>
      </c>
      <c r="M47" s="21"/>
      <c r="N47" s="21">
        <f t="shared" si="0"/>
        <v>881961421812.69006</v>
      </c>
      <c r="O47" s="5"/>
      <c r="AD47" s="28"/>
      <c r="AE47" s="28"/>
      <c r="AF47" s="6"/>
      <c r="AG47" s="6"/>
      <c r="AH47" s="6"/>
      <c r="AI47" s="6"/>
    </row>
    <row r="48" spans="1:35" ht="13.5" customHeight="1" x14ac:dyDescent="0.2">
      <c r="A48" s="12"/>
      <c r="B48" s="12"/>
      <c r="C48" s="22"/>
      <c r="D48" s="22"/>
      <c r="E48" s="22"/>
      <c r="F48" s="22"/>
      <c r="G48" s="22"/>
      <c r="I48" s="22"/>
      <c r="J48" s="22"/>
      <c r="K48" s="22"/>
      <c r="L48" s="22"/>
      <c r="M48" s="22"/>
      <c r="N48" s="22"/>
      <c r="AD48" s="28"/>
      <c r="AE48" s="28"/>
      <c r="AF48" s="6"/>
      <c r="AG48" s="6"/>
      <c r="AH48" s="6"/>
      <c r="AI48" s="6"/>
    </row>
    <row r="49" spans="1:7" x14ac:dyDescent="0.2">
      <c r="A49" s="4" t="s">
        <v>87</v>
      </c>
    </row>
    <row r="54" spans="1:7" x14ac:dyDescent="0.2">
      <c r="F54" s="23"/>
      <c r="G54" s="24"/>
    </row>
  </sheetData>
  <sortState xmlns:xlrd2="http://schemas.microsoft.com/office/spreadsheetml/2017/richdata2" ref="A13:O51">
    <sortCondition ref="A13:A51"/>
  </sortState>
  <mergeCells count="7">
    <mergeCell ref="A47:B47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74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2022</iril>
    <szdw xmlns="a904e863-f9c3-44e7-be1b-41a106896d87">9</szd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EF5CAA3C-7E09-425E-9731-1FFF853F0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 Angulo</cp:lastModifiedBy>
  <cp:revision/>
  <cp:lastPrinted>2022-09-08T13:52:55Z</cp:lastPrinted>
  <dcterms:created xsi:type="dcterms:W3CDTF">2017-08-08T15:03:06Z</dcterms:created>
  <dcterms:modified xsi:type="dcterms:W3CDTF">2024-02-16T17:06:54Z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